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eddy\Desktop\Document site Saumon\Infra\"/>
    </mc:Choice>
  </mc:AlternateContent>
  <xr:revisionPtr revIDLastSave="0" documentId="13_ncr:1_{BB73764D-B6CE-4861-AA8A-E038F9F1AFB4}" xr6:coauthVersionLast="41" xr6:coauthVersionMax="41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Instructions" sheetId="3" r:id="rId1"/>
    <sheet name="Coûts" sheetId="1" r:id="rId2"/>
    <sheet name="Financement" sheetId="2" r:id="rId3"/>
    <sheet name="Bénévolat" sheetId="7" r:id="rId4"/>
    <sheet name="Total par activité (protégé)" sheetId="5" r:id="rId5"/>
    <sheet name="Feuil3" sheetId="6" state="hidden" r:id="rId6"/>
  </sheets>
  <definedNames>
    <definedName name="_xlnm._FilterDatabase" localSheetId="1" hidden="1">Coûts!$A$7:$F$86</definedName>
    <definedName name="NumAct">Feuil3!$A$1:$A$11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1" i="1" l="1"/>
  <c r="G92" i="1" s="1"/>
  <c r="G93" i="1" s="1"/>
  <c r="H93" i="1" s="1"/>
  <c r="F8" i="1"/>
  <c r="F9" i="1"/>
  <c r="F71" i="1"/>
  <c r="F64" i="1"/>
  <c r="F65" i="1"/>
  <c r="F66" i="1"/>
  <c r="F67" i="1"/>
  <c r="F68" i="1"/>
  <c r="F47" i="1"/>
  <c r="F48" i="1"/>
  <c r="F49" i="1"/>
  <c r="F50" i="1"/>
  <c r="F45" i="1"/>
  <c r="F46" i="1"/>
  <c r="F28" i="1"/>
  <c r="F29" i="1"/>
  <c r="F30" i="1"/>
  <c r="F31" i="1"/>
  <c r="F32" i="1"/>
  <c r="F21" i="1"/>
  <c r="F11" i="1"/>
  <c r="F12" i="1"/>
  <c r="F13" i="1"/>
  <c r="F14" i="1"/>
  <c r="B13" i="5"/>
  <c r="B12" i="5"/>
  <c r="B11" i="5"/>
  <c r="B10" i="5"/>
  <c r="B9" i="5"/>
  <c r="B8" i="5"/>
  <c r="B7" i="5"/>
  <c r="B6" i="5"/>
  <c r="B14" i="5" s="1"/>
  <c r="B5" i="5"/>
  <c r="B3" i="5"/>
  <c r="B4" i="5"/>
  <c r="C10" i="2"/>
  <c r="F3" i="7"/>
  <c r="F12" i="7"/>
  <c r="F11" i="7"/>
  <c r="F10" i="7"/>
  <c r="F9" i="7"/>
  <c r="F8" i="7"/>
  <c r="F7" i="7"/>
  <c r="F6" i="7"/>
  <c r="F13" i="7" s="1"/>
  <c r="F5" i="7"/>
  <c r="F4" i="7"/>
  <c r="F10" i="1"/>
  <c r="F15" i="1"/>
  <c r="F16" i="1"/>
  <c r="F17" i="1"/>
  <c r="F18" i="1"/>
  <c r="F19" i="1"/>
  <c r="F20" i="1"/>
  <c r="F22" i="1"/>
  <c r="F25" i="1"/>
  <c r="F26" i="1"/>
  <c r="F27" i="1"/>
  <c r="F33" i="1"/>
  <c r="F34" i="1"/>
  <c r="F35" i="1"/>
  <c r="F36" i="1"/>
  <c r="F37" i="1"/>
  <c r="F38" i="1"/>
  <c r="F39" i="1"/>
  <c r="F42" i="1"/>
  <c r="F43" i="1"/>
  <c r="F44" i="1"/>
  <c r="F51" i="1"/>
  <c r="F52" i="1"/>
  <c r="F53" i="1"/>
  <c r="F54" i="1"/>
  <c r="F55" i="1"/>
  <c r="F56" i="1"/>
  <c r="F59" i="1"/>
  <c r="F60" i="1"/>
  <c r="F61" i="1"/>
  <c r="F62" i="1"/>
  <c r="F63" i="1"/>
  <c r="F69" i="1"/>
  <c r="F70" i="1"/>
  <c r="F72" i="1"/>
  <c r="F73" i="1"/>
  <c r="F91" i="1"/>
  <c r="F93" i="1" s="1"/>
  <c r="B11" i="2" s="1"/>
  <c r="E3" i="2" l="1"/>
  <c r="E6" i="2"/>
  <c r="E10" i="2"/>
  <c r="E11" i="2"/>
  <c r="E5" i="2"/>
  <c r="E9" i="2"/>
  <c r="E4" i="2"/>
  <c r="E7" i="2"/>
  <c r="E8" i="2"/>
</calcChain>
</file>

<file path=xl/sharedStrings.xml><?xml version="1.0" encoding="utf-8"?>
<sst xmlns="http://schemas.openxmlformats.org/spreadsheetml/2006/main" count="75" uniqueCount="57">
  <si>
    <t>Instructions concernant l'estimation des coûts du projet et le montage financier</t>
  </si>
  <si>
    <t>Note importante: Utilisez la virgule lors de l'inscription d'un montant. Le point engendre des erreurs dans les calculs.</t>
  </si>
  <si>
    <t>Dans la colonne «# Activité», indiquez le chiffre attribué au point 2.7 Description du projet dans le formulaire de demande.</t>
  </si>
  <si>
    <t>Pour des dépenses associées à plus d'une activité, inscrivez «toutes»</t>
  </si>
  <si>
    <t>Le prix des éléments mis dans le montage financier doivent être inscrits sans les taxes.</t>
  </si>
  <si>
    <t>Toutes les factures et toutes autres pièces justificatives dont les montants figurent dans ce rapport doivent être conservées pendant six (6) ans par l’organisme et être accessibles pour vérifications.</t>
  </si>
  <si>
    <t>Vous trouverez une définition des termes financiers à l'annexe II du Guide du promoteur.</t>
  </si>
  <si>
    <t>Pour l'hébergement, les repas et les déplacements, vous trouverez les taux en vigueur selon le Conseil du Trésor à l'annexe III du Guide du promoteur.</t>
  </si>
  <si>
    <t>Pour tous renseignements supplémentaires, contactez Dalie Côté-Vaillancourt, coordonnatrice de programmes.</t>
  </si>
  <si>
    <t>dcote-vaillancourt@fqsa.ca</t>
  </si>
  <si>
    <t>1 (418) 847-9191 poste 7</t>
  </si>
  <si>
    <t>Organisme demandeur:</t>
  </si>
  <si>
    <t>À l'usage de la FQSA</t>
  </si>
  <si>
    <t>Numéro de dossier:</t>
  </si>
  <si>
    <r>
      <t xml:space="preserve">Coûts estimés
</t>
    </r>
    <r>
      <rPr>
        <sz val="11"/>
        <color theme="1"/>
        <rFont val="Calibri"/>
        <family val="2"/>
        <scheme val="minor"/>
      </rPr>
      <t>(Voir l’annexe II du Guide du promoteur pour obtenir une définition des termes financiers)</t>
    </r>
    <r>
      <rPr>
        <sz val="18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Les coûts comprennent uniquement les contributions en espèces, soit les déboursés réels engagés (avec facture ou livre de paie).</t>
    </r>
  </si>
  <si>
    <t>Coût de la main d'œuvre</t>
  </si>
  <si>
    <t>Admissibilité</t>
  </si>
  <si>
    <t>Commentaires</t>
  </si>
  <si>
    <t># Activité</t>
  </si>
  <si>
    <t>Nature de l'emploi</t>
  </si>
  <si>
    <t>Nombre de personnes</t>
  </si>
  <si>
    <t>Nombre d'heures</t>
  </si>
  <si>
    <t>Taux horaire</t>
  </si>
  <si>
    <t>Coût</t>
  </si>
  <si>
    <t>Coûts des services spécialisés</t>
  </si>
  <si>
    <t>Nature du contrat et nom du consultant</t>
  </si>
  <si>
    <t>Coûts du matériel et des outils</t>
  </si>
  <si>
    <t>Type de matériel</t>
  </si>
  <si>
    <t>Quantité</t>
  </si>
  <si>
    <t>Coût unitaire</t>
  </si>
  <si>
    <t>Coûts de la location d'équipement</t>
  </si>
  <si>
    <t>Type d'équipements</t>
  </si>
  <si>
    <t>Durée d'utilisation</t>
  </si>
  <si>
    <t>Autres coûts</t>
  </si>
  <si>
    <t>Type de dépenses</t>
  </si>
  <si>
    <t>Total</t>
  </si>
  <si>
    <t>80% PDPS</t>
  </si>
  <si>
    <t>Frais d'administration (5% max du total)</t>
  </si>
  <si>
    <t>Grand total</t>
  </si>
  <si>
    <r>
      <t xml:space="preserve">Financement
</t>
    </r>
    <r>
      <rPr>
        <sz val="12"/>
        <color theme="1"/>
        <rFont val="Calibri"/>
        <family val="2"/>
        <scheme val="minor"/>
      </rPr>
      <t>(Voir l’annexe II du Guide du promoteur pour obtenir une définition des termes financiers)</t>
    </r>
  </si>
  <si>
    <t>Partenaires</t>
  </si>
  <si>
    <t>Contribution en espèces</t>
  </si>
  <si>
    <t>Confirmé (x)</t>
  </si>
  <si>
    <t>Lettre d’appui jointe (x)</t>
  </si>
  <si>
    <t>%</t>
  </si>
  <si>
    <t>Organisme demandeur</t>
  </si>
  <si>
    <t>PDPS</t>
  </si>
  <si>
    <t>Total du financement</t>
  </si>
  <si>
    <t>Coût total du projet</t>
  </si>
  <si>
    <r>
      <t xml:space="preserve">Bénévolat
</t>
    </r>
    <r>
      <rPr>
        <sz val="12"/>
        <color theme="1"/>
        <rFont val="Calibri"/>
        <family val="2"/>
        <scheme val="minor"/>
      </rPr>
      <t>Bien que le bénévolat ne soit pas considéré comme une contribution de l’organisme dans le cadre du présent programme, vous êtes invités à indiquer le nombre de bénévoles qui participeront aux travaux concernés par la demande de financement.</t>
    </r>
  </si>
  <si>
    <t>Nature de la contribution</t>
  </si>
  <si>
    <t>Taux horaire équivalent</t>
  </si>
  <si>
    <t>Contribution en nature</t>
  </si>
  <si>
    <t>Estimation de la valeur totale du bénévolat</t>
  </si>
  <si>
    <t>Coûts estimés par activité</t>
  </si>
  <si>
    <t>Activité</t>
  </si>
  <si>
    <t>toutes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</si>
</sst>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27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9">
    <xf numFmtId="0" fontId="0" fillId="0" borderId="0" xfId="0"/>
    <xf numFmtId="44" fontId="0" fillId="0" borderId="1" xfId="1" applyFont="1" applyBorder="1" applyAlignment="1" applyProtection="1">
      <alignment horizontal="center" vertical="center" wrapText="1"/>
      <protection locked="0"/>
    </xf>
    <xf numFmtId="44" fontId="0" fillId="0" borderId="1" xfId="1" applyFont="1" applyBorder="1" applyAlignment="1" applyProtection="1">
      <alignment horizontal="center" vertical="center" wrapText="1"/>
    </xf>
    <xf numFmtId="0" fontId="6" fillId="0" borderId="0" xfId="0" applyFont="1"/>
    <xf numFmtId="0" fontId="0" fillId="0" borderId="3" xfId="0" applyFont="1" applyBorder="1" applyAlignment="1">
      <alignment vertical="center" wrapText="1"/>
    </xf>
    <xf numFmtId="44" fontId="7" fillId="3" borderId="1" xfId="1" applyFont="1" applyFill="1" applyBorder="1" applyAlignment="1" applyProtection="1">
      <alignment horizontal="center" vertical="center" wrapText="1"/>
    </xf>
    <xf numFmtId="44" fontId="0" fillId="0" borderId="8" xfId="1" applyFont="1" applyBorder="1" applyAlignment="1" applyProtection="1">
      <alignment horizontal="center" vertical="center" wrapText="1"/>
      <protection locked="0"/>
    </xf>
    <xf numFmtId="44" fontId="0" fillId="0" borderId="8" xfId="1" applyFont="1" applyBorder="1" applyAlignment="1" applyProtection="1">
      <alignment horizontal="center" vertical="center" wrapText="1"/>
    </xf>
    <xf numFmtId="0" fontId="0" fillId="0" borderId="3" xfId="0" applyBorder="1" applyAlignment="1">
      <alignment vertical="center"/>
    </xf>
    <xf numFmtId="44" fontId="0" fillId="0" borderId="20" xfId="1" applyFont="1" applyBorder="1" applyAlignment="1" applyProtection="1">
      <alignment horizontal="center" vertical="center" wrapText="1"/>
    </xf>
    <xf numFmtId="0" fontId="0" fillId="3" borderId="27" xfId="0" applyFont="1" applyFill="1" applyBorder="1" applyAlignment="1" applyProtection="1">
      <alignment horizontal="center" vertical="center" wrapText="1"/>
    </xf>
    <xf numFmtId="0" fontId="0" fillId="3" borderId="20" xfId="0" applyFont="1" applyFill="1" applyBorder="1" applyAlignment="1" applyProtection="1">
      <alignment horizontal="center" vertical="center" wrapText="1"/>
    </xf>
    <xf numFmtId="0" fontId="0" fillId="6" borderId="27" xfId="0" applyFont="1" applyFill="1" applyBorder="1" applyAlignment="1" applyProtection="1">
      <alignment horizontal="center" vertical="center" wrapText="1"/>
    </xf>
    <xf numFmtId="44" fontId="0" fillId="6" borderId="20" xfId="0" applyNumberFormat="1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44" fontId="7" fillId="3" borderId="23" xfId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center"/>
      <protection locked="0"/>
    </xf>
    <xf numFmtId="0" fontId="2" fillId="3" borderId="7" xfId="0" applyFont="1" applyFill="1" applyBorder="1" applyAlignment="1" applyProtection="1">
      <alignment vertical="center" wrapText="1"/>
      <protection locked="0"/>
    </xf>
    <xf numFmtId="0" fontId="2" fillId="3" borderId="6" xfId="0" applyFont="1" applyFill="1" applyBorder="1" applyAlignment="1" applyProtection="1">
      <alignment vertical="center" wrapText="1"/>
      <protection locked="0"/>
    </xf>
    <xf numFmtId="44" fontId="0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4" fontId="0" fillId="5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44" fontId="0" fillId="0" borderId="0" xfId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44" fontId="0" fillId="2" borderId="1" xfId="1" applyFont="1" applyFill="1" applyBorder="1" applyAlignment="1" applyProtection="1">
      <alignment horizontal="center" vertical="center" wrapText="1"/>
      <protection locked="0"/>
    </xf>
    <xf numFmtId="0" fontId="0" fillId="2" borderId="20" xfId="0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44" fontId="0" fillId="0" borderId="1" xfId="1" applyNumberFormat="1" applyFont="1" applyBorder="1" applyAlignment="1" applyProtection="1">
      <alignment vertical="center" wrapText="1"/>
      <protection locked="0"/>
    </xf>
    <xf numFmtId="44" fontId="0" fillId="0" borderId="1" xfId="1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44" fontId="0" fillId="0" borderId="0" xfId="1" applyFont="1" applyProtection="1">
      <protection locked="0"/>
    </xf>
    <xf numFmtId="9" fontId="0" fillId="0" borderId="20" xfId="2" applyFont="1" applyBorder="1" applyAlignment="1" applyProtection="1">
      <alignment vertical="center" wrapText="1"/>
    </xf>
    <xf numFmtId="9" fontId="2" fillId="0" borderId="20" xfId="2" applyFont="1" applyBorder="1" applyAlignment="1" applyProtection="1">
      <alignment vertical="center" wrapText="1"/>
    </xf>
    <xf numFmtId="9" fontId="2" fillId="2" borderId="23" xfId="2" applyFont="1" applyFill="1" applyBorder="1" applyAlignment="1" applyProtection="1">
      <alignment vertical="center" wrapText="1"/>
    </xf>
    <xf numFmtId="44" fontId="2" fillId="0" borderId="1" xfId="1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vertical="center" wrapText="1"/>
    </xf>
    <xf numFmtId="44" fontId="2" fillId="2" borderId="22" xfId="0" applyNumberFormat="1" applyFont="1" applyFill="1" applyBorder="1" applyAlignment="1" applyProtection="1">
      <alignment vertical="center" wrapText="1"/>
    </xf>
    <xf numFmtId="0" fontId="2" fillId="2" borderId="22" xfId="0" applyFont="1" applyFill="1" applyBorder="1" applyAlignment="1" applyProtection="1">
      <alignment vertical="center" wrapText="1"/>
    </xf>
    <xf numFmtId="44" fontId="0" fillId="2" borderId="20" xfId="1" applyFont="1" applyFill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/>
      <protection locked="0"/>
    </xf>
    <xf numFmtId="44" fontId="2" fillId="0" borderId="23" xfId="0" applyNumberFormat="1" applyFont="1" applyBorder="1" applyProtection="1"/>
    <xf numFmtId="0" fontId="10" fillId="8" borderId="1" xfId="4" applyFont="1" applyFill="1" applyBorder="1" applyAlignment="1" applyProtection="1">
      <alignment horizontal="center" vertical="center" wrapText="1"/>
      <protection locked="0"/>
    </xf>
    <xf numFmtId="44" fontId="9" fillId="9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4" applyBorder="1" applyAlignment="1" applyProtection="1">
      <alignment horizontal="center"/>
      <protection locked="0"/>
    </xf>
    <xf numFmtId="164" fontId="1" fillId="8" borderId="1" xfId="1" applyNumberFormat="1" applyFill="1" applyBorder="1" applyAlignment="1" applyProtection="1">
      <alignment vertical="center" wrapText="1"/>
      <protection locked="0"/>
    </xf>
    <xf numFmtId="164" fontId="1" fillId="9" borderId="1" xfId="1" applyNumberFormat="1" applyFill="1" applyBorder="1" applyAlignment="1" applyProtection="1">
      <alignment horizontal="center" vertical="center" wrapText="1"/>
      <protection locked="0"/>
    </xf>
    <xf numFmtId="164" fontId="1" fillId="8" borderId="1" xfId="1" applyNumberFormat="1" applyFill="1" applyBorder="1" applyAlignment="1" applyProtection="1">
      <alignment vertical="center"/>
      <protection locked="0"/>
    </xf>
    <xf numFmtId="164" fontId="1" fillId="8" borderId="1" xfId="1" applyNumberFormat="1" applyFill="1" applyBorder="1" applyAlignment="1" applyProtection="1">
      <alignment horizontal="center" vertical="center" wrapText="1"/>
      <protection locked="0"/>
    </xf>
    <xf numFmtId="164" fontId="1" fillId="10" borderId="1" xfId="1" applyNumberFormat="1" applyFill="1" applyBorder="1" applyAlignment="1" applyProtection="1">
      <alignment horizontal="center" vertical="center" wrapText="1"/>
      <protection locked="0"/>
    </xf>
    <xf numFmtId="44" fontId="0" fillId="0" borderId="1" xfId="1" applyFont="1" applyBorder="1"/>
    <xf numFmtId="44" fontId="0" fillId="7" borderId="15" xfId="5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4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5" fillId="0" borderId="3" xfId="3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9" fontId="1" fillId="10" borderId="8" xfId="2" applyNumberFormat="1" applyFill="1" applyBorder="1" applyAlignment="1" applyProtection="1">
      <alignment horizontal="center" vertical="center" wrapText="1"/>
      <protection locked="0"/>
    </xf>
    <xf numFmtId="9" fontId="1" fillId="10" borderId="9" xfId="2" applyNumberForma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7" borderId="11" xfId="0" applyFont="1" applyFill="1" applyBorder="1" applyAlignment="1" applyProtection="1">
      <alignment horizontal="center"/>
      <protection locked="0"/>
    </xf>
    <xf numFmtId="0" fontId="2" fillId="7" borderId="12" xfId="0" applyFont="1" applyFill="1" applyBorder="1" applyAlignment="1" applyProtection="1">
      <alignment horizontal="center"/>
      <protection locked="0"/>
    </xf>
    <xf numFmtId="0" fontId="2" fillId="7" borderId="13" xfId="0" applyFont="1" applyFill="1" applyBorder="1" applyAlignment="1" applyProtection="1">
      <alignment horizontal="center"/>
      <protection locked="0"/>
    </xf>
    <xf numFmtId="44" fontId="2" fillId="7" borderId="14" xfId="1" applyFont="1" applyFill="1" applyBorder="1" applyAlignment="1" applyProtection="1">
      <alignment horizontal="right" vertical="center" wrapText="1"/>
      <protection locked="0"/>
    </xf>
    <xf numFmtId="44" fontId="2" fillId="7" borderId="10" xfId="1" applyFont="1" applyFill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44" fontId="0" fillId="5" borderId="5" xfId="1" applyFont="1" applyFill="1" applyBorder="1" applyAlignment="1" applyProtection="1">
      <alignment horizontal="center" vertical="center" wrapText="1"/>
      <protection locked="0"/>
    </xf>
    <xf numFmtId="44" fontId="0" fillId="5" borderId="7" xfId="1" applyFont="1" applyFill="1" applyBorder="1" applyAlignment="1" applyProtection="1">
      <alignment horizontal="center" vertical="center" wrapText="1"/>
      <protection locked="0"/>
    </xf>
    <xf numFmtId="44" fontId="0" fillId="5" borderId="6" xfId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 vertical="center" wrapText="1"/>
      <protection locked="0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0" fontId="8" fillId="4" borderId="16" xfId="0" applyFont="1" applyFill="1" applyBorder="1" applyAlignment="1" applyProtection="1">
      <alignment horizontal="center" vertical="center" wrapText="1"/>
    </xf>
    <xf numFmtId="0" fontId="8" fillId="4" borderId="18" xfId="0" applyFont="1" applyFill="1" applyBorder="1" applyAlignment="1" applyProtection="1">
      <alignment horizontal="center" vertical="center" wrapText="1"/>
    </xf>
  </cellXfs>
  <cellStyles count="7">
    <cellStyle name="Excel Built-in Normal" xfId="4" xr:uid="{00000000-0005-0000-0000-000000000000}"/>
    <cellStyle name="Lien hypertexte" xfId="3" builtinId="8"/>
    <cellStyle name="Monétaire" xfId="1" builtinId="4"/>
    <cellStyle name="Monétaire 2" xfId="6" xr:uid="{00000000-0005-0000-0000-000003000000}"/>
    <cellStyle name="Monétaire 3" xfId="5" xr:uid="{00000000-0005-0000-0000-000004000000}"/>
    <cellStyle name="Normal" xfId="0" builtinId="0"/>
    <cellStyle name="Pourcentage" xfId="2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95250</xdr:rowOff>
    </xdr:from>
    <xdr:to>
      <xdr:col>0</xdr:col>
      <xdr:colOff>2508250</xdr:colOff>
      <xdr:row>1</xdr:row>
      <xdr:rowOff>12700</xdr:rowOff>
    </xdr:to>
    <xdr:pic>
      <xdr:nvPicPr>
        <xdr:cNvPr id="7" name="Image 6" descr="Résultats de recherche d'images pour « logo fqsa »">
          <a:extLst>
            <a:ext uri="{FF2B5EF4-FFF2-40B4-BE49-F238E27FC236}">
              <a16:creationId xmlns:a16="http://schemas.microsoft.com/office/drawing/2014/main" id="{80D41466-BEE9-48D4-90A7-E47D9B4A2D3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00" b="17600"/>
        <a:stretch/>
      </xdr:blipFill>
      <xdr:spPr bwMode="auto">
        <a:xfrm>
          <a:off x="127000" y="95250"/>
          <a:ext cx="238125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4629150</xdr:colOff>
      <xdr:row>0</xdr:row>
      <xdr:rowOff>123825</xdr:rowOff>
    </xdr:from>
    <xdr:to>
      <xdr:col>0</xdr:col>
      <xdr:colOff>6275213</xdr:colOff>
      <xdr:row>0</xdr:row>
      <xdr:rowOff>605451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AD8DA739-618F-4DD1-B5FE-59D1F454D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123825"/>
          <a:ext cx="1646063" cy="48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ote-vaillancourt@fqsa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4"/>
  <sheetViews>
    <sheetView showGridLines="0" zoomScale="78" zoomScaleNormal="100" zoomScaleSheetLayoutView="70" workbookViewId="0">
      <selection activeCell="A12" sqref="A12"/>
    </sheetView>
  </sheetViews>
  <sheetFormatPr baseColWidth="10" defaultColWidth="11.42578125" defaultRowHeight="15" x14ac:dyDescent="0.25"/>
  <cols>
    <col min="1" max="1" width="100.28515625" style="3" customWidth="1"/>
    <col min="2" max="16384" width="11.42578125" style="3"/>
  </cols>
  <sheetData>
    <row r="1" spans="1:1" ht="57.75" customHeight="1" x14ac:dyDescent="0.25">
      <c r="A1" s="63"/>
    </row>
    <row r="2" spans="1:1" ht="18" customHeight="1" x14ac:dyDescent="0.25">
      <c r="A2" s="64"/>
    </row>
    <row r="3" spans="1:1" ht="26.25" customHeight="1" x14ac:dyDescent="0.25">
      <c r="A3" s="65" t="s">
        <v>0</v>
      </c>
    </row>
    <row r="4" spans="1:1" ht="36" customHeight="1" x14ac:dyDescent="0.25">
      <c r="A4" s="66" t="s">
        <v>1</v>
      </c>
    </row>
    <row r="5" spans="1:1" ht="36" customHeight="1" x14ac:dyDescent="0.25">
      <c r="A5" s="4" t="s">
        <v>2</v>
      </c>
    </row>
    <row r="6" spans="1:1" ht="36" customHeight="1" x14ac:dyDescent="0.25">
      <c r="A6" s="4" t="s">
        <v>3</v>
      </c>
    </row>
    <row r="7" spans="1:1" ht="36" customHeight="1" x14ac:dyDescent="0.25">
      <c r="A7" s="8" t="s">
        <v>4</v>
      </c>
    </row>
    <row r="8" spans="1:1" ht="36" customHeight="1" x14ac:dyDescent="0.25">
      <c r="A8" s="67" t="s">
        <v>5</v>
      </c>
    </row>
    <row r="9" spans="1:1" ht="36" customHeight="1" x14ac:dyDescent="0.25">
      <c r="A9" s="4" t="s">
        <v>6</v>
      </c>
    </row>
    <row r="10" spans="1:1" ht="36" customHeight="1" x14ac:dyDescent="0.25">
      <c r="A10" s="4" t="s">
        <v>7</v>
      </c>
    </row>
    <row r="11" spans="1:1" ht="36" customHeight="1" x14ac:dyDescent="0.25">
      <c r="A11" s="66" t="s">
        <v>8</v>
      </c>
    </row>
    <row r="12" spans="1:1" x14ac:dyDescent="0.25">
      <c r="A12" s="68" t="s">
        <v>9</v>
      </c>
    </row>
    <row r="13" spans="1:1" x14ac:dyDescent="0.25">
      <c r="A13" s="69" t="s">
        <v>10</v>
      </c>
    </row>
    <row r="14" spans="1:1" ht="15.75" thickBot="1" x14ac:dyDescent="0.3">
      <c r="A14" s="70"/>
    </row>
  </sheetData>
  <sheetProtection algorithmName="SHA-512" hashValue="DS9P5HPTY4XNFaVhUvsmoB9FvxWszQ1ddxrOp9mvAvLZZ9V4Pag4Vc2bDTp+DeyLZfxcKKFezCyafihJTkx1qA==" saltValue="UGROqHMogskMlbVHK/Y54A==" spinCount="100000" sheet="1" objects="1" scenarios="1"/>
  <hyperlinks>
    <hyperlink ref="A12" r:id="rId1" display="mailto:dcote-vaillancourt@fqsa.ca" xr:uid="{00000000-0004-0000-0000-000000000000}"/>
  </hyperlinks>
  <pageMargins left="0.7" right="0.7" top="0.75" bottom="0.75" header="0.3" footer="0.3"/>
  <pageSetup scale="9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H93"/>
  <sheetViews>
    <sheetView tabSelected="1" topLeftCell="A22" zoomScale="115" zoomScaleNormal="115" zoomScaleSheetLayoutView="100" workbookViewId="0">
      <selection activeCell="C13" sqref="C13"/>
    </sheetView>
  </sheetViews>
  <sheetFormatPr baseColWidth="10" defaultColWidth="11.42578125" defaultRowHeight="15" x14ac:dyDescent="0.25"/>
  <cols>
    <col min="1" max="1" width="11.42578125" style="16"/>
    <col min="2" max="2" width="42" style="27" customWidth="1"/>
    <col min="3" max="4" width="15.85546875" style="27" customWidth="1"/>
    <col min="5" max="6" width="15.85546875" style="28" customWidth="1"/>
    <col min="7" max="7" width="12.7109375" style="16" bestFit="1" customWidth="1"/>
    <col min="8" max="8" width="14" style="16" bestFit="1" customWidth="1"/>
    <col min="9" max="16384" width="11.42578125" style="16"/>
  </cols>
  <sheetData>
    <row r="1" spans="1:8" ht="4.5" customHeight="1" x14ac:dyDescent="0.25">
      <c r="A1" s="97"/>
      <c r="B1" s="97"/>
      <c r="C1" s="97"/>
      <c r="D1" s="97"/>
      <c r="E1" s="97"/>
      <c r="F1" s="97"/>
      <c r="G1" s="62"/>
      <c r="H1" s="62"/>
    </row>
    <row r="2" spans="1:8" ht="16.5" customHeight="1" x14ac:dyDescent="0.25">
      <c r="A2" s="76" t="s">
        <v>11</v>
      </c>
      <c r="B2" s="77"/>
      <c r="C2" s="78"/>
      <c r="D2" s="79" t="s">
        <v>12</v>
      </c>
      <c r="E2" s="80"/>
      <c r="F2" s="81"/>
      <c r="G2" s="62"/>
      <c r="H2" s="62"/>
    </row>
    <row r="3" spans="1:8" ht="16.5" customHeight="1" x14ac:dyDescent="0.25">
      <c r="A3" s="84"/>
      <c r="B3" s="85"/>
      <c r="C3" s="86"/>
      <c r="D3" s="82" t="s">
        <v>13</v>
      </c>
      <c r="E3" s="83"/>
      <c r="F3" s="58"/>
      <c r="G3" s="62"/>
      <c r="H3" s="62"/>
    </row>
    <row r="4" spans="1:8" ht="4.5" customHeight="1" x14ac:dyDescent="0.25">
      <c r="A4" s="98"/>
      <c r="B4" s="98"/>
      <c r="C4" s="98"/>
      <c r="D4" s="98"/>
      <c r="E4" s="98"/>
      <c r="F4" s="98"/>
      <c r="G4" s="62"/>
      <c r="H4" s="62"/>
    </row>
    <row r="5" spans="1:8" ht="79.5" customHeight="1" x14ac:dyDescent="0.25">
      <c r="A5" s="91" t="s">
        <v>14</v>
      </c>
      <c r="B5" s="91"/>
      <c r="C5" s="91"/>
      <c r="D5" s="91"/>
      <c r="E5" s="91"/>
      <c r="F5" s="91"/>
      <c r="G5" s="62"/>
      <c r="H5" s="62"/>
    </row>
    <row r="6" spans="1:8" ht="15" customHeight="1" x14ac:dyDescent="0.25">
      <c r="A6" s="17" t="s">
        <v>15</v>
      </c>
      <c r="B6" s="18"/>
      <c r="C6" s="18"/>
      <c r="D6" s="18"/>
      <c r="E6" s="18"/>
      <c r="F6" s="19"/>
      <c r="G6" s="49" t="s">
        <v>16</v>
      </c>
      <c r="H6" s="49" t="s">
        <v>17</v>
      </c>
    </row>
    <row r="7" spans="1:8" ht="30" x14ac:dyDescent="0.25">
      <c r="A7" s="61" t="s">
        <v>18</v>
      </c>
      <c r="B7" s="61" t="s">
        <v>19</v>
      </c>
      <c r="C7" s="61" t="s">
        <v>20</v>
      </c>
      <c r="D7" s="61" t="s">
        <v>21</v>
      </c>
      <c r="E7" s="20" t="s">
        <v>22</v>
      </c>
      <c r="F7" s="20" t="s">
        <v>23</v>
      </c>
      <c r="G7" s="50"/>
      <c r="H7" s="50"/>
    </row>
    <row r="8" spans="1:8" x14ac:dyDescent="0.25">
      <c r="A8" s="21"/>
      <c r="B8"/>
      <c r="C8" s="59"/>
      <c r="D8" s="59"/>
      <c r="E8" s="1"/>
      <c r="F8" s="2">
        <f t="shared" ref="F8:F22" si="0">C8*D8*E8</f>
        <v>0</v>
      </c>
      <c r="G8" s="51"/>
      <c r="H8" s="51"/>
    </row>
    <row r="9" spans="1:8" x14ac:dyDescent="0.25">
      <c r="A9" s="21"/>
      <c r="B9" s="59"/>
      <c r="C9" s="59"/>
      <c r="D9" s="59"/>
      <c r="E9" s="1"/>
      <c r="F9" s="2">
        <f t="shared" si="0"/>
        <v>0</v>
      </c>
      <c r="G9" s="51"/>
      <c r="H9" s="51"/>
    </row>
    <row r="10" spans="1:8" x14ac:dyDescent="0.25">
      <c r="A10" s="21"/>
      <c r="B10" s="59"/>
      <c r="C10" s="59"/>
      <c r="D10" s="59"/>
      <c r="E10" s="1"/>
      <c r="F10" s="2">
        <f t="shared" si="0"/>
        <v>0</v>
      </c>
      <c r="G10" s="51"/>
      <c r="H10" s="51"/>
    </row>
    <row r="11" spans="1:8" x14ac:dyDescent="0.25">
      <c r="A11" s="21"/>
      <c r="B11" s="59"/>
      <c r="C11" s="59"/>
      <c r="D11" s="59"/>
      <c r="E11" s="1"/>
      <c r="F11" s="2">
        <f t="shared" si="0"/>
        <v>0</v>
      </c>
      <c r="G11" s="51"/>
      <c r="H11" s="51"/>
    </row>
    <row r="12" spans="1:8" x14ac:dyDescent="0.25">
      <c r="A12" s="21"/>
      <c r="B12" s="59"/>
      <c r="C12" s="59"/>
      <c r="D12" s="59"/>
      <c r="E12" s="1"/>
      <c r="F12" s="2">
        <f t="shared" si="0"/>
        <v>0</v>
      </c>
      <c r="G12" s="51"/>
      <c r="H12" s="51"/>
    </row>
    <row r="13" spans="1:8" x14ac:dyDescent="0.25">
      <c r="A13" s="21"/>
      <c r="B13" s="59"/>
      <c r="C13" s="59"/>
      <c r="D13" s="59"/>
      <c r="E13" s="1"/>
      <c r="F13" s="2">
        <f t="shared" si="0"/>
        <v>0</v>
      </c>
      <c r="G13" s="51"/>
      <c r="H13" s="51"/>
    </row>
    <row r="14" spans="1:8" x14ac:dyDescent="0.25">
      <c r="A14" s="21"/>
      <c r="B14" s="59"/>
      <c r="C14" s="59"/>
      <c r="D14" s="59"/>
      <c r="E14" s="1"/>
      <c r="F14" s="2">
        <f t="shared" si="0"/>
        <v>0</v>
      </c>
      <c r="G14" s="51"/>
      <c r="H14" s="51"/>
    </row>
    <row r="15" spans="1:8" x14ac:dyDescent="0.25">
      <c r="A15" s="21"/>
      <c r="B15" s="59"/>
      <c r="C15" s="59"/>
      <c r="D15" s="59"/>
      <c r="E15" s="1"/>
      <c r="F15" s="2">
        <f t="shared" si="0"/>
        <v>0</v>
      </c>
      <c r="G15" s="51"/>
      <c r="H15" s="51"/>
    </row>
    <row r="16" spans="1:8" x14ac:dyDescent="0.25">
      <c r="A16" s="21"/>
      <c r="B16" s="59"/>
      <c r="C16" s="59"/>
      <c r="D16" s="59"/>
      <c r="E16" s="1"/>
      <c r="F16" s="2">
        <f t="shared" si="0"/>
        <v>0</v>
      </c>
      <c r="G16" s="51"/>
      <c r="H16" s="51"/>
    </row>
    <row r="17" spans="1:8" x14ac:dyDescent="0.25">
      <c r="A17" s="21"/>
      <c r="B17" s="59"/>
      <c r="C17" s="59"/>
      <c r="D17" s="59"/>
      <c r="E17" s="1"/>
      <c r="F17" s="2">
        <f t="shared" si="0"/>
        <v>0</v>
      </c>
      <c r="G17" s="51"/>
      <c r="H17" s="51"/>
    </row>
    <row r="18" spans="1:8" x14ac:dyDescent="0.25">
      <c r="A18" s="21"/>
      <c r="B18" s="59"/>
      <c r="C18" s="59"/>
      <c r="D18" s="59"/>
      <c r="E18" s="1"/>
      <c r="F18" s="2">
        <f t="shared" si="0"/>
        <v>0</v>
      </c>
      <c r="G18" s="51"/>
      <c r="H18" s="51"/>
    </row>
    <row r="19" spans="1:8" x14ac:dyDescent="0.25">
      <c r="A19" s="21"/>
      <c r="B19" s="59"/>
      <c r="C19" s="59"/>
      <c r="D19" s="59"/>
      <c r="E19" s="1"/>
      <c r="F19" s="2">
        <f t="shared" si="0"/>
        <v>0</v>
      </c>
      <c r="G19" s="51"/>
      <c r="H19" s="51"/>
    </row>
    <row r="20" spans="1:8" x14ac:dyDescent="0.25">
      <c r="A20" s="21"/>
      <c r="B20" s="59"/>
      <c r="C20" s="59"/>
      <c r="D20" s="59"/>
      <c r="E20" s="1"/>
      <c r="F20" s="2">
        <f t="shared" si="0"/>
        <v>0</v>
      </c>
      <c r="G20" s="51"/>
      <c r="H20" s="51"/>
    </row>
    <row r="21" spans="1:8" x14ac:dyDescent="0.25">
      <c r="A21" s="22"/>
      <c r="B21" s="60"/>
      <c r="C21" s="60"/>
      <c r="D21" s="60"/>
      <c r="E21" s="6"/>
      <c r="F21" s="2">
        <f t="shared" si="0"/>
        <v>0</v>
      </c>
      <c r="G21" s="51"/>
      <c r="H21" s="51"/>
    </row>
    <row r="22" spans="1:8" x14ac:dyDescent="0.25">
      <c r="A22" s="22"/>
      <c r="B22" s="60"/>
      <c r="C22" s="60"/>
      <c r="D22" s="60"/>
      <c r="E22" s="6"/>
      <c r="F22" s="7">
        <f t="shared" si="0"/>
        <v>0</v>
      </c>
      <c r="G22" s="51"/>
      <c r="H22" s="51"/>
    </row>
    <row r="23" spans="1:8" ht="15.75" customHeight="1" x14ac:dyDescent="0.25">
      <c r="A23" s="17" t="s">
        <v>24</v>
      </c>
      <c r="B23" s="18"/>
      <c r="C23" s="18"/>
      <c r="D23" s="18"/>
      <c r="E23" s="18"/>
      <c r="F23" s="19"/>
      <c r="G23" s="52"/>
      <c r="H23" s="52"/>
    </row>
    <row r="24" spans="1:8" ht="30" x14ac:dyDescent="0.25">
      <c r="A24" s="61" t="s">
        <v>18</v>
      </c>
      <c r="B24" s="61" t="s">
        <v>25</v>
      </c>
      <c r="C24" s="61" t="s">
        <v>20</v>
      </c>
      <c r="D24" s="61" t="s">
        <v>21</v>
      </c>
      <c r="E24" s="20" t="s">
        <v>22</v>
      </c>
      <c r="F24" s="20" t="s">
        <v>23</v>
      </c>
      <c r="G24" s="53"/>
      <c r="H24" s="53"/>
    </row>
    <row r="25" spans="1:8" x14ac:dyDescent="0.25">
      <c r="A25" s="21"/>
      <c r="B25" s="59"/>
      <c r="C25" s="59"/>
      <c r="D25" s="59"/>
      <c r="E25" s="1"/>
      <c r="F25" s="2">
        <f t="shared" ref="F25:F39" si="1">C25*D25*E25</f>
        <v>0</v>
      </c>
      <c r="G25" s="51"/>
      <c r="H25" s="51"/>
    </row>
    <row r="26" spans="1:8" x14ac:dyDescent="0.25">
      <c r="A26" s="21"/>
      <c r="B26" s="59"/>
      <c r="C26" s="59"/>
      <c r="D26" s="59"/>
      <c r="E26" s="1"/>
      <c r="F26" s="2">
        <f t="shared" si="1"/>
        <v>0</v>
      </c>
      <c r="G26" s="51"/>
      <c r="H26" s="51"/>
    </row>
    <row r="27" spans="1:8" x14ac:dyDescent="0.25">
      <c r="A27" s="21"/>
      <c r="B27" s="59"/>
      <c r="C27" s="59"/>
      <c r="D27" s="59"/>
      <c r="E27" s="1"/>
      <c r="F27" s="2">
        <f t="shared" si="1"/>
        <v>0</v>
      </c>
      <c r="G27" s="51"/>
      <c r="H27" s="51"/>
    </row>
    <row r="28" spans="1:8" x14ac:dyDescent="0.25">
      <c r="A28" s="21"/>
      <c r="B28" s="59"/>
      <c r="C28" s="59"/>
      <c r="D28" s="59"/>
      <c r="E28" s="1"/>
      <c r="F28" s="2">
        <f t="shared" si="1"/>
        <v>0</v>
      </c>
      <c r="G28" s="51"/>
      <c r="H28" s="51"/>
    </row>
    <row r="29" spans="1:8" x14ac:dyDescent="0.25">
      <c r="A29" s="21"/>
      <c r="B29" s="59"/>
      <c r="C29" s="59"/>
      <c r="D29" s="59"/>
      <c r="E29" s="1"/>
      <c r="F29" s="2">
        <f t="shared" si="1"/>
        <v>0</v>
      </c>
      <c r="G29" s="51"/>
      <c r="H29" s="51"/>
    </row>
    <row r="30" spans="1:8" x14ac:dyDescent="0.25">
      <c r="A30" s="21"/>
      <c r="B30" s="59"/>
      <c r="C30" s="59"/>
      <c r="D30" s="59"/>
      <c r="E30" s="1"/>
      <c r="F30" s="2">
        <f t="shared" si="1"/>
        <v>0</v>
      </c>
      <c r="G30" s="51"/>
      <c r="H30" s="51"/>
    </row>
    <row r="31" spans="1:8" x14ac:dyDescent="0.25">
      <c r="A31" s="21"/>
      <c r="B31" s="59"/>
      <c r="C31" s="59"/>
      <c r="D31" s="59"/>
      <c r="E31" s="1"/>
      <c r="F31" s="2">
        <f t="shared" si="1"/>
        <v>0</v>
      </c>
      <c r="G31" s="51"/>
      <c r="H31" s="51"/>
    </row>
    <row r="32" spans="1:8" x14ac:dyDescent="0.25">
      <c r="A32" s="21"/>
      <c r="B32" s="59"/>
      <c r="C32" s="59"/>
      <c r="D32" s="59"/>
      <c r="E32" s="1"/>
      <c r="F32" s="2">
        <f t="shared" si="1"/>
        <v>0</v>
      </c>
      <c r="G32" s="51"/>
      <c r="H32" s="51"/>
    </row>
    <row r="33" spans="1:8" x14ac:dyDescent="0.25">
      <c r="A33" s="21"/>
      <c r="B33" s="59"/>
      <c r="C33" s="59"/>
      <c r="D33" s="59"/>
      <c r="E33" s="1"/>
      <c r="F33" s="2">
        <f t="shared" si="1"/>
        <v>0</v>
      </c>
      <c r="G33" s="51"/>
      <c r="H33" s="51"/>
    </row>
    <row r="34" spans="1:8" x14ac:dyDescent="0.25">
      <c r="A34" s="21"/>
      <c r="B34" s="59"/>
      <c r="C34" s="59"/>
      <c r="D34" s="59"/>
      <c r="E34" s="1"/>
      <c r="F34" s="2">
        <f t="shared" si="1"/>
        <v>0</v>
      </c>
      <c r="G34" s="51"/>
      <c r="H34" s="51"/>
    </row>
    <row r="35" spans="1:8" x14ac:dyDescent="0.25">
      <c r="A35" s="21"/>
      <c r="B35" s="59"/>
      <c r="C35" s="59"/>
      <c r="D35" s="59"/>
      <c r="E35" s="1"/>
      <c r="F35" s="2">
        <f t="shared" si="1"/>
        <v>0</v>
      </c>
      <c r="G35" s="51"/>
      <c r="H35" s="51"/>
    </row>
    <row r="36" spans="1:8" x14ac:dyDescent="0.25">
      <c r="A36" s="21"/>
      <c r="B36" s="59"/>
      <c r="C36" s="59"/>
      <c r="D36" s="59"/>
      <c r="E36" s="1"/>
      <c r="F36" s="2">
        <f t="shared" si="1"/>
        <v>0</v>
      </c>
      <c r="G36" s="51"/>
      <c r="H36" s="51"/>
    </row>
    <row r="37" spans="1:8" x14ac:dyDescent="0.25">
      <c r="A37" s="21"/>
      <c r="B37" s="59"/>
      <c r="C37" s="59"/>
      <c r="D37" s="59"/>
      <c r="E37" s="1"/>
      <c r="F37" s="2">
        <f t="shared" si="1"/>
        <v>0</v>
      </c>
      <c r="G37" s="51"/>
      <c r="H37" s="51"/>
    </row>
    <row r="38" spans="1:8" x14ac:dyDescent="0.25">
      <c r="A38" s="21"/>
      <c r="B38" s="59"/>
      <c r="C38" s="59"/>
      <c r="D38" s="59"/>
      <c r="E38" s="1"/>
      <c r="F38" s="2">
        <f t="shared" si="1"/>
        <v>0</v>
      </c>
      <c r="G38" s="51"/>
      <c r="H38" s="51"/>
    </row>
    <row r="39" spans="1:8" x14ac:dyDescent="0.25">
      <c r="A39" s="22"/>
      <c r="B39" s="60"/>
      <c r="C39" s="60"/>
      <c r="D39" s="60"/>
      <c r="E39" s="6"/>
      <c r="F39" s="7">
        <f t="shared" si="1"/>
        <v>0</v>
      </c>
      <c r="G39" s="51"/>
      <c r="H39" s="51"/>
    </row>
    <row r="40" spans="1:8" ht="15" customHeight="1" x14ac:dyDescent="0.25">
      <c r="A40" s="17" t="s">
        <v>26</v>
      </c>
      <c r="B40" s="23"/>
      <c r="C40" s="23"/>
      <c r="D40" s="23"/>
      <c r="E40" s="23"/>
      <c r="F40" s="24"/>
      <c r="G40" s="54"/>
      <c r="H40" s="54"/>
    </row>
    <row r="41" spans="1:8" ht="30" customHeight="1" x14ac:dyDescent="0.25">
      <c r="A41" s="61" t="s">
        <v>18</v>
      </c>
      <c r="B41" s="90" t="s">
        <v>27</v>
      </c>
      <c r="C41" s="90"/>
      <c r="D41" s="61" t="s">
        <v>28</v>
      </c>
      <c r="E41" s="20" t="s">
        <v>29</v>
      </c>
      <c r="F41" s="20" t="s">
        <v>23</v>
      </c>
      <c r="G41" s="53"/>
      <c r="H41" s="53"/>
    </row>
    <row r="42" spans="1:8" x14ac:dyDescent="0.25">
      <c r="A42" s="21"/>
      <c r="B42" s="87"/>
      <c r="C42" s="87"/>
      <c r="D42" s="59"/>
      <c r="E42" s="1"/>
      <c r="F42" s="2">
        <f>D42*E42</f>
        <v>0</v>
      </c>
      <c r="G42" s="51"/>
      <c r="H42" s="51"/>
    </row>
    <row r="43" spans="1:8" x14ac:dyDescent="0.25">
      <c r="A43" s="21"/>
      <c r="B43" s="87"/>
      <c r="C43" s="87"/>
      <c r="D43" s="59"/>
      <c r="E43" s="1"/>
      <c r="F43" s="2">
        <f t="shared" ref="F43:F56" si="2">D43*E43</f>
        <v>0</v>
      </c>
      <c r="G43" s="51"/>
      <c r="H43" s="51"/>
    </row>
    <row r="44" spans="1:8" x14ac:dyDescent="0.25">
      <c r="A44" s="21"/>
      <c r="B44" s="87"/>
      <c r="C44" s="87"/>
      <c r="D44" s="59"/>
      <c r="E44" s="1"/>
      <c r="F44" s="2">
        <f t="shared" si="2"/>
        <v>0</v>
      </c>
      <c r="G44" s="51"/>
      <c r="H44" s="51"/>
    </row>
    <row r="45" spans="1:8" x14ac:dyDescent="0.25">
      <c r="A45" s="21"/>
      <c r="B45" s="73"/>
      <c r="C45" s="75"/>
      <c r="D45" s="59"/>
      <c r="E45" s="1"/>
      <c r="F45" s="2">
        <f t="shared" si="2"/>
        <v>0</v>
      </c>
      <c r="G45" s="51"/>
      <c r="H45" s="51"/>
    </row>
    <row r="46" spans="1:8" x14ac:dyDescent="0.25">
      <c r="A46" s="21"/>
      <c r="B46" s="73"/>
      <c r="C46" s="75"/>
      <c r="D46" s="59"/>
      <c r="E46" s="1"/>
      <c r="F46" s="2">
        <f t="shared" si="2"/>
        <v>0</v>
      </c>
      <c r="G46" s="51"/>
      <c r="H46" s="51"/>
    </row>
    <row r="47" spans="1:8" x14ac:dyDescent="0.25">
      <c r="A47" s="21"/>
      <c r="B47" s="73"/>
      <c r="C47" s="75"/>
      <c r="D47" s="59"/>
      <c r="E47" s="1"/>
      <c r="F47" s="2">
        <f t="shared" si="2"/>
        <v>0</v>
      </c>
      <c r="G47" s="51"/>
      <c r="H47" s="51"/>
    </row>
    <row r="48" spans="1:8" x14ac:dyDescent="0.25">
      <c r="A48" s="21"/>
      <c r="B48" s="73"/>
      <c r="C48" s="75"/>
      <c r="D48" s="59"/>
      <c r="E48" s="1"/>
      <c r="F48" s="2">
        <f t="shared" si="2"/>
        <v>0</v>
      </c>
      <c r="G48" s="51"/>
      <c r="H48" s="51"/>
    </row>
    <row r="49" spans="1:8" x14ac:dyDescent="0.25">
      <c r="A49" s="21"/>
      <c r="B49" s="73"/>
      <c r="C49" s="75"/>
      <c r="D49" s="59"/>
      <c r="E49" s="1"/>
      <c r="F49" s="2">
        <f t="shared" si="2"/>
        <v>0</v>
      </c>
      <c r="G49" s="51"/>
      <c r="H49" s="51"/>
    </row>
    <row r="50" spans="1:8" x14ac:dyDescent="0.25">
      <c r="A50" s="21"/>
      <c r="B50" s="87"/>
      <c r="C50" s="87"/>
      <c r="D50" s="59"/>
      <c r="E50" s="1"/>
      <c r="F50" s="2">
        <f t="shared" si="2"/>
        <v>0</v>
      </c>
      <c r="G50" s="51"/>
      <c r="H50" s="51"/>
    </row>
    <row r="51" spans="1:8" x14ac:dyDescent="0.25">
      <c r="A51" s="21"/>
      <c r="B51" s="87"/>
      <c r="C51" s="87"/>
      <c r="D51" s="59"/>
      <c r="E51" s="1"/>
      <c r="F51" s="2">
        <f t="shared" si="2"/>
        <v>0</v>
      </c>
      <c r="G51" s="51"/>
      <c r="H51" s="51"/>
    </row>
    <row r="52" spans="1:8" x14ac:dyDescent="0.25">
      <c r="A52" s="21"/>
      <c r="B52" s="87"/>
      <c r="C52" s="87"/>
      <c r="D52" s="59"/>
      <c r="E52" s="1"/>
      <c r="F52" s="2">
        <f t="shared" si="2"/>
        <v>0</v>
      </c>
      <c r="G52" s="51"/>
      <c r="H52" s="51"/>
    </row>
    <row r="53" spans="1:8" x14ac:dyDescent="0.25">
      <c r="A53" s="21"/>
      <c r="B53" s="87"/>
      <c r="C53" s="87"/>
      <c r="D53" s="59"/>
      <c r="E53" s="1"/>
      <c r="F53" s="2">
        <f t="shared" si="2"/>
        <v>0</v>
      </c>
      <c r="G53" s="51"/>
      <c r="H53" s="51"/>
    </row>
    <row r="54" spans="1:8" x14ac:dyDescent="0.25">
      <c r="A54" s="21"/>
      <c r="B54" s="87"/>
      <c r="C54" s="87"/>
      <c r="D54" s="59"/>
      <c r="E54" s="1"/>
      <c r="F54" s="2">
        <f t="shared" si="2"/>
        <v>0</v>
      </c>
      <c r="G54" s="51"/>
      <c r="H54" s="51"/>
    </row>
    <row r="55" spans="1:8" x14ac:dyDescent="0.25">
      <c r="A55" s="21"/>
      <c r="B55" s="87"/>
      <c r="C55" s="87"/>
      <c r="D55" s="59"/>
      <c r="E55" s="1"/>
      <c r="F55" s="2">
        <f t="shared" si="2"/>
        <v>0</v>
      </c>
      <c r="G55" s="51"/>
      <c r="H55" s="51"/>
    </row>
    <row r="56" spans="1:8" x14ac:dyDescent="0.25">
      <c r="A56" s="21"/>
      <c r="B56" s="89"/>
      <c r="C56" s="89"/>
      <c r="D56" s="60"/>
      <c r="E56" s="6"/>
      <c r="F56" s="7">
        <f t="shared" si="2"/>
        <v>0</v>
      </c>
      <c r="G56" s="51"/>
      <c r="H56" s="51"/>
    </row>
    <row r="57" spans="1:8" ht="15" customHeight="1" x14ac:dyDescent="0.25">
      <c r="A57" s="17" t="s">
        <v>30</v>
      </c>
      <c r="B57" s="17"/>
      <c r="C57" s="23"/>
      <c r="D57" s="23"/>
      <c r="E57" s="23"/>
      <c r="F57" s="24"/>
      <c r="G57" s="54"/>
      <c r="H57" s="54"/>
    </row>
    <row r="58" spans="1:8" ht="30" x14ac:dyDescent="0.25">
      <c r="A58" s="25" t="s">
        <v>18</v>
      </c>
      <c r="B58" s="90" t="s">
        <v>31</v>
      </c>
      <c r="C58" s="90"/>
      <c r="D58" s="61" t="s">
        <v>32</v>
      </c>
      <c r="E58" s="20" t="s">
        <v>22</v>
      </c>
      <c r="F58" s="20" t="s">
        <v>23</v>
      </c>
      <c r="G58" s="53"/>
      <c r="H58" s="53"/>
    </row>
    <row r="59" spans="1:8" x14ac:dyDescent="0.25">
      <c r="A59" s="21"/>
      <c r="B59" s="87"/>
      <c r="C59" s="87"/>
      <c r="D59" s="59"/>
      <c r="E59" s="1"/>
      <c r="F59" s="2">
        <f>D59*E59</f>
        <v>0</v>
      </c>
      <c r="G59" s="51"/>
      <c r="H59" s="51"/>
    </row>
    <row r="60" spans="1:8" x14ac:dyDescent="0.25">
      <c r="A60" s="21"/>
      <c r="B60" s="87"/>
      <c r="C60" s="87"/>
      <c r="D60" s="59"/>
      <c r="E60" s="1"/>
      <c r="F60" s="2">
        <f t="shared" ref="F60:F73" si="3">D60*E60</f>
        <v>0</v>
      </c>
      <c r="G60" s="51"/>
      <c r="H60" s="51"/>
    </row>
    <row r="61" spans="1:8" x14ac:dyDescent="0.25">
      <c r="A61" s="21"/>
      <c r="B61" s="87"/>
      <c r="C61" s="87"/>
      <c r="D61" s="59"/>
      <c r="E61" s="1"/>
      <c r="F61" s="2">
        <f t="shared" si="3"/>
        <v>0</v>
      </c>
      <c r="G61" s="51"/>
      <c r="H61" s="51"/>
    </row>
    <row r="62" spans="1:8" x14ac:dyDescent="0.25">
      <c r="A62" s="21"/>
      <c r="B62" s="87"/>
      <c r="C62" s="87"/>
      <c r="D62" s="59"/>
      <c r="E62" s="1"/>
      <c r="F62" s="2">
        <f t="shared" si="3"/>
        <v>0</v>
      </c>
      <c r="G62" s="51"/>
      <c r="H62" s="51"/>
    </row>
    <row r="63" spans="1:8" x14ac:dyDescent="0.25">
      <c r="A63" s="21"/>
      <c r="B63" s="87"/>
      <c r="C63" s="87"/>
      <c r="D63" s="59"/>
      <c r="E63" s="1"/>
      <c r="F63" s="2">
        <f t="shared" si="3"/>
        <v>0</v>
      </c>
      <c r="G63" s="51"/>
      <c r="H63" s="51"/>
    </row>
    <row r="64" spans="1:8" x14ac:dyDescent="0.25">
      <c r="A64" s="21"/>
      <c r="B64" s="73"/>
      <c r="C64" s="75"/>
      <c r="D64" s="59"/>
      <c r="E64" s="1"/>
      <c r="F64" s="2">
        <f t="shared" si="3"/>
        <v>0</v>
      </c>
      <c r="G64" s="51"/>
      <c r="H64" s="51"/>
    </row>
    <row r="65" spans="1:8" x14ac:dyDescent="0.25">
      <c r="A65" s="21"/>
      <c r="B65" s="73"/>
      <c r="C65" s="75"/>
      <c r="D65" s="59"/>
      <c r="E65" s="1"/>
      <c r="F65" s="2">
        <f t="shared" si="3"/>
        <v>0</v>
      </c>
      <c r="G65" s="51"/>
      <c r="H65" s="51"/>
    </row>
    <row r="66" spans="1:8" x14ac:dyDescent="0.25">
      <c r="A66" s="21"/>
      <c r="B66" s="73"/>
      <c r="C66" s="75"/>
      <c r="D66" s="59"/>
      <c r="E66" s="1"/>
      <c r="F66" s="2">
        <f t="shared" si="3"/>
        <v>0</v>
      </c>
      <c r="G66" s="51"/>
      <c r="H66" s="51"/>
    </row>
    <row r="67" spans="1:8" x14ac:dyDescent="0.25">
      <c r="A67" s="21"/>
      <c r="B67" s="73"/>
      <c r="C67" s="75"/>
      <c r="D67" s="59"/>
      <c r="E67" s="1"/>
      <c r="F67" s="2">
        <f t="shared" si="3"/>
        <v>0</v>
      </c>
      <c r="G67" s="51"/>
      <c r="H67" s="51"/>
    </row>
    <row r="68" spans="1:8" x14ac:dyDescent="0.25">
      <c r="A68" s="21"/>
      <c r="B68" s="73"/>
      <c r="C68" s="75"/>
      <c r="D68" s="59"/>
      <c r="E68" s="1"/>
      <c r="F68" s="2">
        <f t="shared" si="3"/>
        <v>0</v>
      </c>
      <c r="G68" s="51"/>
      <c r="H68" s="51"/>
    </row>
    <row r="69" spans="1:8" x14ac:dyDescent="0.25">
      <c r="A69" s="21"/>
      <c r="B69" s="87"/>
      <c r="C69" s="87"/>
      <c r="D69" s="59"/>
      <c r="E69" s="1"/>
      <c r="F69" s="2">
        <f t="shared" si="3"/>
        <v>0</v>
      </c>
      <c r="G69" s="51"/>
      <c r="H69" s="51"/>
    </row>
    <row r="70" spans="1:8" x14ac:dyDescent="0.25">
      <c r="A70" s="21"/>
      <c r="B70" s="87"/>
      <c r="C70" s="87"/>
      <c r="D70" s="59"/>
      <c r="E70" s="1"/>
      <c r="F70" s="2">
        <f t="shared" si="3"/>
        <v>0</v>
      </c>
      <c r="G70" s="51"/>
      <c r="H70" s="51"/>
    </row>
    <row r="71" spans="1:8" x14ac:dyDescent="0.25">
      <c r="A71" s="21"/>
      <c r="B71" s="87"/>
      <c r="C71" s="87"/>
      <c r="D71" s="59"/>
      <c r="E71" s="1"/>
      <c r="F71" s="2">
        <f t="shared" si="3"/>
        <v>0</v>
      </c>
      <c r="G71" s="51"/>
      <c r="H71" s="51"/>
    </row>
    <row r="72" spans="1:8" x14ac:dyDescent="0.25">
      <c r="A72" s="21"/>
      <c r="B72" s="87"/>
      <c r="C72" s="87"/>
      <c r="D72" s="59"/>
      <c r="E72" s="1"/>
      <c r="F72" s="2">
        <f t="shared" si="3"/>
        <v>0</v>
      </c>
      <c r="G72" s="51"/>
      <c r="H72" s="51"/>
    </row>
    <row r="73" spans="1:8" x14ac:dyDescent="0.25">
      <c r="A73" s="22"/>
      <c r="B73" s="89"/>
      <c r="C73" s="89"/>
      <c r="D73" s="60"/>
      <c r="E73" s="6"/>
      <c r="F73" s="7">
        <f t="shared" si="3"/>
        <v>0</v>
      </c>
      <c r="G73" s="51"/>
      <c r="H73" s="51"/>
    </row>
    <row r="74" spans="1:8" ht="15" customHeight="1" x14ac:dyDescent="0.25">
      <c r="A74" s="17" t="s">
        <v>33</v>
      </c>
      <c r="B74" s="23"/>
      <c r="C74" s="23"/>
      <c r="D74" s="23"/>
      <c r="E74" s="23"/>
      <c r="F74" s="24"/>
      <c r="G74" s="54"/>
      <c r="H74" s="54"/>
    </row>
    <row r="75" spans="1:8" ht="30" customHeight="1" x14ac:dyDescent="0.25">
      <c r="A75" s="61" t="s">
        <v>18</v>
      </c>
      <c r="B75" s="90" t="s">
        <v>34</v>
      </c>
      <c r="C75" s="90"/>
      <c r="D75" s="90"/>
      <c r="E75" s="90"/>
      <c r="F75" s="20" t="s">
        <v>23</v>
      </c>
      <c r="G75" s="53"/>
      <c r="H75" s="53"/>
    </row>
    <row r="76" spans="1:8" x14ac:dyDescent="0.25">
      <c r="A76" s="21"/>
      <c r="B76" s="87"/>
      <c r="C76" s="87"/>
      <c r="D76" s="87"/>
      <c r="E76" s="87"/>
      <c r="F76" s="57"/>
      <c r="G76" s="51"/>
      <c r="H76" s="51"/>
    </row>
    <row r="77" spans="1:8" x14ac:dyDescent="0.25">
      <c r="A77" s="21"/>
      <c r="B77" s="87"/>
      <c r="C77" s="87"/>
      <c r="D77" s="87"/>
      <c r="E77" s="87"/>
      <c r="F77" s="57"/>
      <c r="G77" s="51"/>
      <c r="H77" s="51"/>
    </row>
    <row r="78" spans="1:8" x14ac:dyDescent="0.25">
      <c r="A78" s="21"/>
      <c r="B78" s="87"/>
      <c r="C78" s="87"/>
      <c r="D78" s="87"/>
      <c r="E78" s="87"/>
      <c r="F78" s="57"/>
      <c r="G78" s="51"/>
      <c r="H78" s="51"/>
    </row>
    <row r="79" spans="1:8" x14ac:dyDescent="0.25">
      <c r="A79" s="21"/>
      <c r="B79" s="87"/>
      <c r="C79" s="87"/>
      <c r="D79" s="87"/>
      <c r="E79" s="87"/>
      <c r="F79" s="57"/>
      <c r="G79" s="51"/>
      <c r="H79" s="51"/>
    </row>
    <row r="80" spans="1:8" x14ac:dyDescent="0.25">
      <c r="A80" s="21"/>
      <c r="B80" s="87"/>
      <c r="C80" s="87"/>
      <c r="D80" s="87"/>
      <c r="E80" s="87"/>
      <c r="F80" s="57"/>
      <c r="G80" s="51"/>
      <c r="H80" s="51"/>
    </row>
    <row r="81" spans="1:8" x14ac:dyDescent="0.25">
      <c r="A81" s="21"/>
      <c r="B81" s="87"/>
      <c r="C81" s="87"/>
      <c r="D81" s="87"/>
      <c r="E81" s="87"/>
      <c r="F81" s="57"/>
      <c r="G81" s="51"/>
      <c r="H81" s="51"/>
    </row>
    <row r="82" spans="1:8" x14ac:dyDescent="0.25">
      <c r="A82" s="21"/>
      <c r="B82" s="87"/>
      <c r="C82" s="87"/>
      <c r="D82" s="87"/>
      <c r="E82" s="87"/>
      <c r="F82" s="1"/>
      <c r="G82" s="51"/>
      <c r="H82" s="51"/>
    </row>
    <row r="83" spans="1:8" x14ac:dyDescent="0.25">
      <c r="A83" s="21"/>
      <c r="B83" s="87"/>
      <c r="C83" s="87"/>
      <c r="D83" s="87"/>
      <c r="E83" s="87"/>
      <c r="F83" s="1"/>
      <c r="G83" s="51"/>
      <c r="H83" s="51"/>
    </row>
    <row r="84" spans="1:8" x14ac:dyDescent="0.25">
      <c r="A84" s="21"/>
      <c r="B84" s="73"/>
      <c r="C84" s="74"/>
      <c r="D84" s="74"/>
      <c r="E84" s="75"/>
      <c r="F84" s="1"/>
      <c r="G84" s="51"/>
      <c r="H84" s="51"/>
    </row>
    <row r="85" spans="1:8" x14ac:dyDescent="0.25">
      <c r="A85" s="21"/>
      <c r="B85" s="87"/>
      <c r="C85" s="87"/>
      <c r="D85" s="87"/>
      <c r="E85" s="87"/>
      <c r="F85" s="1"/>
      <c r="G85" s="51"/>
      <c r="H85" s="51"/>
    </row>
    <row r="86" spans="1:8" x14ac:dyDescent="0.25">
      <c r="A86" s="21"/>
      <c r="B86" s="88"/>
      <c r="C86" s="88"/>
      <c r="D86" s="88"/>
      <c r="E86" s="88"/>
      <c r="F86" s="1"/>
      <c r="G86" s="51"/>
      <c r="H86" s="51"/>
    </row>
    <row r="87" spans="1:8" x14ac:dyDescent="0.25">
      <c r="A87" s="21"/>
      <c r="B87" s="87"/>
      <c r="C87" s="87"/>
      <c r="D87" s="87"/>
      <c r="E87" s="87"/>
      <c r="F87" s="1"/>
      <c r="G87" s="51"/>
      <c r="H87" s="51"/>
    </row>
    <row r="88" spans="1:8" x14ac:dyDescent="0.25">
      <c r="A88" s="21"/>
      <c r="B88" s="87"/>
      <c r="C88" s="87"/>
      <c r="D88" s="87"/>
      <c r="E88" s="87"/>
      <c r="F88" s="1"/>
      <c r="G88" s="51"/>
      <c r="H88" s="51"/>
    </row>
    <row r="89" spans="1:8" x14ac:dyDescent="0.25">
      <c r="A89" s="21"/>
      <c r="B89" s="87"/>
      <c r="C89" s="87"/>
      <c r="D89" s="87"/>
      <c r="E89" s="87"/>
      <c r="F89" s="1"/>
      <c r="G89" s="51"/>
      <c r="H89" s="51"/>
    </row>
    <row r="90" spans="1:8" x14ac:dyDescent="0.25">
      <c r="A90" s="21"/>
      <c r="B90" s="73"/>
      <c r="C90" s="74"/>
      <c r="D90" s="74"/>
      <c r="E90" s="75"/>
      <c r="F90" s="1"/>
      <c r="G90" s="51"/>
      <c r="H90" s="51"/>
    </row>
    <row r="91" spans="1:8" x14ac:dyDescent="0.25">
      <c r="A91" s="96" t="s">
        <v>35</v>
      </c>
      <c r="B91" s="96"/>
      <c r="C91" s="96"/>
      <c r="D91" s="96"/>
      <c r="E91" s="96"/>
      <c r="F91" s="5">
        <f>SUM(F8:F22,F25:F39,F42:F56,F59:F73,F76:F90)</f>
        <v>0</v>
      </c>
      <c r="G91" s="55">
        <f>SUMIF(G6:G90,"x",F6:F90)</f>
        <v>0</v>
      </c>
      <c r="H91" s="71" t="s">
        <v>36</v>
      </c>
    </row>
    <row r="92" spans="1:8" ht="15" customHeight="1" x14ac:dyDescent="0.25">
      <c r="A92" s="92" t="s">
        <v>37</v>
      </c>
      <c r="B92" s="93"/>
      <c r="C92" s="93"/>
      <c r="D92" s="93"/>
      <c r="E92" s="94"/>
      <c r="F92" s="26"/>
      <c r="G92" s="26">
        <f>G91*0.05</f>
        <v>0</v>
      </c>
      <c r="H92" s="72"/>
    </row>
    <row r="93" spans="1:8" x14ac:dyDescent="0.25">
      <c r="A93" s="95" t="s">
        <v>38</v>
      </c>
      <c r="B93" s="95"/>
      <c r="C93" s="95"/>
      <c r="D93" s="95"/>
      <c r="E93" s="95"/>
      <c r="F93" s="5">
        <f>F91+F92</f>
        <v>0</v>
      </c>
      <c r="G93" s="55">
        <f>IF(G92&lt;F92,G91+G92,G91+F92)</f>
        <v>0</v>
      </c>
      <c r="H93" s="56">
        <f>G93*0.8</f>
        <v>0</v>
      </c>
    </row>
  </sheetData>
  <protectedRanges>
    <protectedRange sqref="B25:E39" name="Services spécialisés"/>
    <protectedRange sqref="B8:E22" name="Main doeuvre"/>
  </protectedRanges>
  <mergeCells count="59">
    <mergeCell ref="B81:E81"/>
    <mergeCell ref="B82:E82"/>
    <mergeCell ref="B83:E83"/>
    <mergeCell ref="B61:C61"/>
    <mergeCell ref="B45:C45"/>
    <mergeCell ref="B46:C46"/>
    <mergeCell ref="B47:C47"/>
    <mergeCell ref="B48:C48"/>
    <mergeCell ref="B49:C49"/>
    <mergeCell ref="B63:C63"/>
    <mergeCell ref="B69:C69"/>
    <mergeCell ref="A1:F1"/>
    <mergeCell ref="A4:F4"/>
    <mergeCell ref="B84:E84"/>
    <mergeCell ref="B79:E79"/>
    <mergeCell ref="B50:C50"/>
    <mergeCell ref="B51:C51"/>
    <mergeCell ref="B58:C58"/>
    <mergeCell ref="B64:C64"/>
    <mergeCell ref="B65:C65"/>
    <mergeCell ref="B66:C66"/>
    <mergeCell ref="B67:C67"/>
    <mergeCell ref="B68:C68"/>
    <mergeCell ref="B70:C70"/>
    <mergeCell ref="B80:E80"/>
    <mergeCell ref="B42:C42"/>
    <mergeCell ref="B43:C43"/>
    <mergeCell ref="A92:E92"/>
    <mergeCell ref="A93:E93"/>
    <mergeCell ref="B41:C41"/>
    <mergeCell ref="B53:C53"/>
    <mergeCell ref="B54:C54"/>
    <mergeCell ref="B52:C52"/>
    <mergeCell ref="B55:C55"/>
    <mergeCell ref="B56:C56"/>
    <mergeCell ref="B44:C44"/>
    <mergeCell ref="A91:E91"/>
    <mergeCell ref="B62:C62"/>
    <mergeCell ref="B76:E76"/>
    <mergeCell ref="B88:E88"/>
    <mergeCell ref="B85:E85"/>
    <mergeCell ref="B59:C59"/>
    <mergeCell ref="B60:C60"/>
    <mergeCell ref="H91:H92"/>
    <mergeCell ref="B90:E90"/>
    <mergeCell ref="A2:C2"/>
    <mergeCell ref="D2:F2"/>
    <mergeCell ref="D3:E3"/>
    <mergeCell ref="A3:C3"/>
    <mergeCell ref="B87:E87"/>
    <mergeCell ref="B77:E77"/>
    <mergeCell ref="B86:E86"/>
    <mergeCell ref="B71:C71"/>
    <mergeCell ref="B72:C72"/>
    <mergeCell ref="B73:C73"/>
    <mergeCell ref="B89:E89"/>
    <mergeCell ref="B75:E75"/>
    <mergeCell ref="A5:F5"/>
    <mergeCell ref="B78:E78"/>
  </mergeCells>
  <dataValidations xWindow="67" yWindow="455" count="2">
    <dataValidation type="list" errorStyle="information" allowBlank="1" showInputMessage="1" showErrorMessage="1" errorTitle="Numéro de l'activité" error="Seuls les chiffres arabes de 1 à 10 et le mot «toutes» sont acceptés." promptTitle="Numéro de l'activité" prompt="Seuls les chiffres arabes de 1 à 10 et le mot «toutes» sont acceptés." sqref="A8" xr:uid="{00000000-0002-0000-0100-000000000000}">
      <formula1>NumAct</formula1>
    </dataValidation>
    <dataValidation type="list" errorStyle="information" allowBlank="1" showInputMessage="1" showErrorMessage="1" errorTitle="Numéro de l'activité" error="Seuls les chiffres arabes de 1 à 10 et le mot «toutes» sont acceptés." sqref="A9:A22 A42:A56 A59:A73 A76:A90 A25:A39" xr:uid="{00000000-0002-0000-0100-000001000000}">
      <formula1>NumAct</formula1>
    </dataValidation>
  </dataValidations>
  <pageMargins left="0.7" right="0.7" top="0.75" bottom="0.75" header="0.3" footer="0.3"/>
  <pageSetup scale="64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A1:E11"/>
  <sheetViews>
    <sheetView zoomScaleNormal="100" zoomScaleSheetLayoutView="115" workbookViewId="0">
      <selection activeCell="B3" sqref="B3:B10"/>
    </sheetView>
  </sheetViews>
  <sheetFormatPr baseColWidth="10" defaultColWidth="11.42578125" defaultRowHeight="15" x14ac:dyDescent="0.25"/>
  <cols>
    <col min="1" max="1" width="30.85546875" style="29" customWidth="1"/>
    <col min="2" max="2" width="15.7109375" style="38" customWidth="1"/>
    <col min="3" max="3" width="11.42578125" style="29"/>
    <col min="4" max="4" width="14.85546875" style="29" customWidth="1"/>
    <col min="5" max="16384" width="11.42578125" style="29"/>
  </cols>
  <sheetData>
    <row r="1" spans="1:5" ht="55.5" customHeight="1" x14ac:dyDescent="0.25">
      <c r="A1" s="99" t="s">
        <v>39</v>
      </c>
      <c r="B1" s="100"/>
      <c r="C1" s="100"/>
      <c r="D1" s="100"/>
      <c r="E1" s="101"/>
    </row>
    <row r="2" spans="1:5" ht="30" x14ac:dyDescent="0.25">
      <c r="A2" s="30" t="s">
        <v>40</v>
      </c>
      <c r="B2" s="31" t="s">
        <v>41</v>
      </c>
      <c r="C2" s="25" t="s">
        <v>42</v>
      </c>
      <c r="D2" s="25" t="s">
        <v>43</v>
      </c>
      <c r="E2" s="32" t="s">
        <v>44</v>
      </c>
    </row>
    <row r="3" spans="1:5" x14ac:dyDescent="0.25">
      <c r="A3" s="33" t="s">
        <v>45</v>
      </c>
      <c r="B3" s="34"/>
      <c r="C3" s="59"/>
      <c r="D3" s="59"/>
      <c r="E3" s="39">
        <f>IFERROR(B3/B$11,0)</f>
        <v>0</v>
      </c>
    </row>
    <row r="4" spans="1:5" x14ac:dyDescent="0.25">
      <c r="A4" s="33"/>
      <c r="B4" s="35"/>
      <c r="C4" s="59"/>
      <c r="D4" s="59"/>
      <c r="E4" s="39">
        <f>IFERROR(B4/B$11,0)</f>
        <v>0</v>
      </c>
    </row>
    <row r="5" spans="1:5" x14ac:dyDescent="0.25">
      <c r="A5" s="33"/>
      <c r="B5" s="35"/>
      <c r="C5" s="59"/>
      <c r="D5" s="59"/>
      <c r="E5" s="39">
        <f t="shared" ref="E5:E11" si="0">IFERROR(B5/B$11,0)</f>
        <v>0</v>
      </c>
    </row>
    <row r="6" spans="1:5" x14ac:dyDescent="0.25">
      <c r="A6" s="33"/>
      <c r="B6" s="35"/>
      <c r="C6" s="59"/>
      <c r="D6" s="59"/>
      <c r="E6" s="39">
        <f t="shared" si="0"/>
        <v>0</v>
      </c>
    </row>
    <row r="7" spans="1:5" x14ac:dyDescent="0.25">
      <c r="A7" s="33"/>
      <c r="B7" s="35"/>
      <c r="C7" s="59"/>
      <c r="D7" s="59"/>
      <c r="E7" s="39">
        <f t="shared" si="0"/>
        <v>0</v>
      </c>
    </row>
    <row r="8" spans="1:5" x14ac:dyDescent="0.25">
      <c r="A8" s="33"/>
      <c r="B8" s="35"/>
      <c r="C8" s="59"/>
      <c r="D8" s="59"/>
      <c r="E8" s="39">
        <f t="shared" si="0"/>
        <v>0</v>
      </c>
    </row>
    <row r="9" spans="1:5" x14ac:dyDescent="0.25">
      <c r="A9" s="33" t="s">
        <v>46</v>
      </c>
      <c r="B9" s="35"/>
      <c r="C9" s="59"/>
      <c r="D9" s="59"/>
      <c r="E9" s="39">
        <f t="shared" si="0"/>
        <v>0</v>
      </c>
    </row>
    <row r="10" spans="1:5" x14ac:dyDescent="0.25">
      <c r="A10" s="36" t="s">
        <v>47</v>
      </c>
      <c r="B10" s="42"/>
      <c r="C10" s="42">
        <f>SUMIF(C3:C8,"x",B3:B8)</f>
        <v>0</v>
      </c>
      <c r="D10" s="43"/>
      <c r="E10" s="40">
        <f t="shared" si="0"/>
        <v>0</v>
      </c>
    </row>
    <row r="11" spans="1:5" ht="15.75" thickBot="1" x14ac:dyDescent="0.3">
      <c r="A11" s="37" t="s">
        <v>48</v>
      </c>
      <c r="B11" s="44">
        <f>Coûts!F93</f>
        <v>0</v>
      </c>
      <c r="C11" s="45"/>
      <c r="D11" s="45"/>
      <c r="E11" s="41">
        <f t="shared" si="0"/>
        <v>0</v>
      </c>
    </row>
  </sheetData>
  <mergeCells count="1">
    <mergeCell ref="A1:E1"/>
  </mergeCells>
  <conditionalFormatting sqref="B10">
    <cfRule type="expression" dxfId="0" priority="1">
      <formula>$B$10&lt;&gt;$B$11</formula>
    </cfRule>
  </conditionalFormatting>
  <dataValidations count="1">
    <dataValidation errorStyle="warning" allowBlank="1" showInputMessage="1" showErrorMessage="1" error="seul un &quot;x&quot; minuscule est admis" prompt="seul un &quot;x&quot; minuscule est admis" sqref="C3:C9" xr:uid="{00000000-0002-0000-0200-000000000000}"/>
  </dataValidation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workbookViewId="0">
      <selection activeCell="F12" sqref="F12"/>
    </sheetView>
  </sheetViews>
  <sheetFormatPr baseColWidth="10" defaultColWidth="11.42578125" defaultRowHeight="15" x14ac:dyDescent="0.25"/>
  <cols>
    <col min="1" max="1" width="11.42578125" style="29"/>
    <col min="2" max="2" width="31.5703125" style="29" customWidth="1"/>
    <col min="3" max="3" width="18" style="29" customWidth="1"/>
    <col min="4" max="4" width="14.140625" style="29" customWidth="1"/>
    <col min="5" max="5" width="16.28515625" style="29" customWidth="1"/>
    <col min="6" max="6" width="18" style="29" customWidth="1"/>
    <col min="7" max="16384" width="11.42578125" style="29"/>
  </cols>
  <sheetData>
    <row r="1" spans="1:6" ht="81" customHeight="1" x14ac:dyDescent="0.25">
      <c r="A1" s="102" t="s">
        <v>49</v>
      </c>
      <c r="B1" s="103"/>
      <c r="C1" s="103"/>
      <c r="D1" s="103"/>
      <c r="E1" s="103"/>
      <c r="F1" s="104"/>
    </row>
    <row r="2" spans="1:6" ht="30" x14ac:dyDescent="0.25">
      <c r="A2" s="30" t="s">
        <v>18</v>
      </c>
      <c r="B2" s="25" t="s">
        <v>50</v>
      </c>
      <c r="C2" s="25" t="s">
        <v>20</v>
      </c>
      <c r="D2" s="25" t="s">
        <v>21</v>
      </c>
      <c r="E2" s="31" t="s">
        <v>51</v>
      </c>
      <c r="F2" s="46" t="s">
        <v>52</v>
      </c>
    </row>
    <row r="3" spans="1:6" x14ac:dyDescent="0.25">
      <c r="A3" s="47"/>
      <c r="B3" s="59"/>
      <c r="C3" s="59"/>
      <c r="D3" s="59"/>
      <c r="E3" s="1"/>
      <c r="F3" s="9">
        <f>C3*D3*E3</f>
        <v>0</v>
      </c>
    </row>
    <row r="4" spans="1:6" x14ac:dyDescent="0.25">
      <c r="A4" s="47"/>
      <c r="B4" s="59"/>
      <c r="C4" s="59"/>
      <c r="D4" s="59"/>
      <c r="E4" s="1"/>
      <c r="F4" s="9">
        <f t="shared" ref="F4:F7" si="0">C4*D4*E4</f>
        <v>0</v>
      </c>
    </row>
    <row r="5" spans="1:6" x14ac:dyDescent="0.25">
      <c r="A5" s="47"/>
      <c r="B5" s="59"/>
      <c r="C5" s="59"/>
      <c r="D5" s="59"/>
      <c r="E5" s="1"/>
      <c r="F5" s="9">
        <f t="shared" si="0"/>
        <v>0</v>
      </c>
    </row>
    <row r="6" spans="1:6" x14ac:dyDescent="0.25">
      <c r="A6" s="47"/>
      <c r="B6" s="59"/>
      <c r="C6" s="59"/>
      <c r="D6" s="59"/>
      <c r="E6" s="1"/>
      <c r="F6" s="9">
        <f t="shared" si="0"/>
        <v>0</v>
      </c>
    </row>
    <row r="7" spans="1:6" x14ac:dyDescent="0.25">
      <c r="A7" s="47"/>
      <c r="B7" s="59"/>
      <c r="C7" s="59"/>
      <c r="D7" s="59"/>
      <c r="E7" s="1"/>
      <c r="F7" s="9">
        <f t="shared" si="0"/>
        <v>0</v>
      </c>
    </row>
    <row r="8" spans="1:6" x14ac:dyDescent="0.25">
      <c r="A8" s="47"/>
      <c r="B8" s="59"/>
      <c r="C8" s="59"/>
      <c r="D8" s="59"/>
      <c r="E8" s="1"/>
      <c r="F8" s="9">
        <f t="shared" ref="F8:F12" si="1">C8*D8*E8</f>
        <v>0</v>
      </c>
    </row>
    <row r="9" spans="1:6" x14ac:dyDescent="0.25">
      <c r="A9" s="47"/>
      <c r="B9" s="59"/>
      <c r="C9" s="59"/>
      <c r="D9" s="59"/>
      <c r="E9" s="1"/>
      <c r="F9" s="9">
        <f t="shared" si="1"/>
        <v>0</v>
      </c>
    </row>
    <row r="10" spans="1:6" x14ac:dyDescent="0.25">
      <c r="A10" s="47"/>
      <c r="B10" s="59"/>
      <c r="C10" s="59"/>
      <c r="D10" s="59"/>
      <c r="E10" s="1"/>
      <c r="F10" s="9">
        <f t="shared" si="1"/>
        <v>0</v>
      </c>
    </row>
    <row r="11" spans="1:6" x14ac:dyDescent="0.25">
      <c r="A11" s="47"/>
      <c r="B11" s="59"/>
      <c r="C11" s="59"/>
      <c r="D11" s="59"/>
      <c r="E11" s="1"/>
      <c r="F11" s="9">
        <f t="shared" si="1"/>
        <v>0</v>
      </c>
    </row>
    <row r="12" spans="1:6" x14ac:dyDescent="0.25">
      <c r="A12" s="47"/>
      <c r="B12" s="59"/>
      <c r="C12" s="59"/>
      <c r="D12" s="59"/>
      <c r="E12" s="1"/>
      <c r="F12" s="9">
        <f t="shared" si="1"/>
        <v>0</v>
      </c>
    </row>
    <row r="13" spans="1:6" ht="15.75" thickBot="1" x14ac:dyDescent="0.3">
      <c r="A13" s="105" t="s">
        <v>53</v>
      </c>
      <c r="B13" s="106"/>
      <c r="C13" s="106"/>
      <c r="D13" s="106"/>
      <c r="E13" s="106"/>
      <c r="F13" s="48">
        <f>SUM(F3:F12)</f>
        <v>0</v>
      </c>
    </row>
  </sheetData>
  <sheetProtection algorithmName="SHA-512" hashValue="8IcG1XnIlvU/0pKZZDX9Gns2aPFII/uQdJmx4MxFsDAVuV0Fx94TH2aEOkvdIQAqSdbYokorPbADAhKgbF56Eg==" saltValue="LgtzJSKtZpVk6HBwReDF8A==" spinCount="100000" sheet="1" objects="1" scenarios="1"/>
  <protectedRanges>
    <protectedRange sqref="B3:E12" name="Main doeuvre"/>
  </protectedRanges>
  <mergeCells count="2">
    <mergeCell ref="A1:F1"/>
    <mergeCell ref="A13:E13"/>
  </mergeCells>
  <dataValidations count="2">
    <dataValidation type="list" errorStyle="information" allowBlank="1" showInputMessage="1" showErrorMessage="1" errorTitle="Numéro de l'activité" error="Seuls les chiffres arabes de 1 à 10 et le mot «toutes» sont acceptés." sqref="A4:A12" xr:uid="{00000000-0002-0000-0300-000000000000}">
      <formula1>NumAct</formula1>
    </dataValidation>
    <dataValidation type="list" errorStyle="information" allowBlank="1" showInputMessage="1" showErrorMessage="1" errorTitle="Numéro de l'activité" error="Seuls les chiffres arabes de 1 à 10 et le mot «toutes» sont acceptés." promptTitle="Numéro de l'activité" prompt="Seuls les chiffres arabes de 1 à 10 et le mot «toutes» sont acceptés." sqref="A3" xr:uid="{00000000-0002-0000-0300-000001000000}">
      <formula1>NumAct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16" customWidth="1"/>
    <col min="2" max="2" width="21.140625" customWidth="1"/>
  </cols>
  <sheetData>
    <row r="1" spans="1:2" ht="21" x14ac:dyDescent="0.25">
      <c r="A1" s="107" t="s">
        <v>54</v>
      </c>
      <c r="B1" s="108"/>
    </row>
    <row r="2" spans="1:2" x14ac:dyDescent="0.25">
      <c r="A2" s="10" t="s">
        <v>55</v>
      </c>
      <c r="B2" s="11" t="s">
        <v>23</v>
      </c>
    </row>
    <row r="3" spans="1:2" x14ac:dyDescent="0.25">
      <c r="A3" s="12">
        <v>1</v>
      </c>
      <c r="B3" s="13">
        <f>SUMIF(Coûts!A$7:A$90,1,Coûts!F$7:F$90)</f>
        <v>0</v>
      </c>
    </row>
    <row r="4" spans="1:2" x14ac:dyDescent="0.25">
      <c r="A4" s="12">
        <v>2</v>
      </c>
      <c r="B4" s="13">
        <f>SUMIF(Coûts!A$7:A$90,2,Coûts!F$7:F$90)</f>
        <v>0</v>
      </c>
    </row>
    <row r="5" spans="1:2" x14ac:dyDescent="0.25">
      <c r="A5" s="12">
        <v>3</v>
      </c>
      <c r="B5" s="13">
        <f>SUMIF(Coûts!A$7:A$90,3,Coûts!F$7:F$90)</f>
        <v>0</v>
      </c>
    </row>
    <row r="6" spans="1:2" x14ac:dyDescent="0.25">
      <c r="A6" s="12">
        <v>4</v>
      </c>
      <c r="B6" s="13">
        <f>SUMIF(Coûts!A$7:A$90,4,Coûts!F$7:F$90)</f>
        <v>0</v>
      </c>
    </row>
    <row r="7" spans="1:2" x14ac:dyDescent="0.25">
      <c r="A7" s="12">
        <v>5</v>
      </c>
      <c r="B7" s="13">
        <f>SUMIF(Coûts!A$7:A$90,5,Coûts!F$7:F$90)</f>
        <v>0</v>
      </c>
    </row>
    <row r="8" spans="1:2" x14ac:dyDescent="0.25">
      <c r="A8" s="12">
        <v>6</v>
      </c>
      <c r="B8" s="13">
        <f>SUMIF(Coûts!A$7:A$90,6,Coûts!F$7:F$90)</f>
        <v>0</v>
      </c>
    </row>
    <row r="9" spans="1:2" x14ac:dyDescent="0.25">
      <c r="A9" s="12">
        <v>7</v>
      </c>
      <c r="B9" s="13">
        <f>SUMIF(Coûts!A$7:A$90,7,Coûts!F$7:F$90)</f>
        <v>0</v>
      </c>
    </row>
    <row r="10" spans="1:2" x14ac:dyDescent="0.25">
      <c r="A10" s="12">
        <v>8</v>
      </c>
      <c r="B10" s="13">
        <f>SUMIF(Coûts!A$7:A$90,8,Coûts!F$7:F$90)</f>
        <v>0</v>
      </c>
    </row>
    <row r="11" spans="1:2" x14ac:dyDescent="0.25">
      <c r="A11" s="12">
        <v>9</v>
      </c>
      <c r="B11" s="13">
        <f>SUMIF(Coûts!A$7:A$90,9,Coûts!F$7:F$90)</f>
        <v>0</v>
      </c>
    </row>
    <row r="12" spans="1:2" x14ac:dyDescent="0.25">
      <c r="A12" s="12">
        <v>10</v>
      </c>
      <c r="B12" s="13">
        <f>SUMIF(Coûts!A$7:A$90,10,Coûts!F$7:F$90)</f>
        <v>0</v>
      </c>
    </row>
    <row r="13" spans="1:2" x14ac:dyDescent="0.25">
      <c r="A13" s="12" t="s">
        <v>56</v>
      </c>
      <c r="B13" s="13">
        <f>SUMIF(Coûts!A$7:A$90,toutes,Coûts!F$7:F$90)</f>
        <v>0</v>
      </c>
    </row>
    <row r="14" spans="1:2" ht="15.75" thickBot="1" x14ac:dyDescent="0.3">
      <c r="A14" s="14" t="s">
        <v>35</v>
      </c>
      <c r="B14" s="15">
        <f>SUM(B3:B12)</f>
        <v>0</v>
      </c>
    </row>
  </sheetData>
  <sheetProtection algorithmName="SHA-512" hashValue="sphm6zXmh5cd2oiDuOUOUP/a9nJkPZsL4C/xKVA2NvQUWBzZ/RSYH9cf0i1bTNNWq85rs/q3KmhL8JAsI9UI4A==" saltValue="AcHOWfk7FE7zL5kZLLNepw==" spinCount="100000" sheet="1" objects="1" scenarios="1"/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1"/>
  <sheetViews>
    <sheetView workbookViewId="0">
      <selection sqref="A1:A11"/>
    </sheetView>
  </sheetViews>
  <sheetFormatPr baseColWidth="10" defaultColWidth="11.42578125"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  <row r="11" spans="1:1" x14ac:dyDescent="0.25">
      <c r="A11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ED0884A6647E43B131525B6489C3DD" ma:contentTypeVersion="10" ma:contentTypeDescription="Crée un document." ma:contentTypeScope="" ma:versionID="019fc9742d4ebff6f10f1b592a5dc445">
  <xsd:schema xmlns:xsd="http://www.w3.org/2001/XMLSchema" xmlns:xs="http://www.w3.org/2001/XMLSchema" xmlns:p="http://schemas.microsoft.com/office/2006/metadata/properties" xmlns:ns2="4035ec12-f6d0-477e-9610-2c867e910c20" xmlns:ns3="d21b38d4-148f-42c2-99b2-2fa9fc20ce4e" targetNamespace="http://schemas.microsoft.com/office/2006/metadata/properties" ma:root="true" ma:fieldsID="a5d3e0950f8ec353197792da51678b57" ns2:_="" ns3:_="">
    <xsd:import namespace="4035ec12-f6d0-477e-9610-2c867e910c20"/>
    <xsd:import namespace="d21b38d4-148f-42c2-99b2-2fa9fc20ce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35ec12-f6d0-477e-9610-2c867e910c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b38d4-148f-42c2-99b2-2fa9fc20c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240E03-A8F8-452A-8D55-59387B9E13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35ec12-f6d0-477e-9610-2c867e910c20"/>
    <ds:schemaRef ds:uri="d21b38d4-148f-42c2-99b2-2fa9fc20ce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8FE01C-4A34-43EF-B16E-5294AD4201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B6D6E6-C7E6-4F41-A2D1-BAD2B824BFB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Instructions</vt:lpstr>
      <vt:lpstr>Coûts</vt:lpstr>
      <vt:lpstr>Financement</vt:lpstr>
      <vt:lpstr>Bénévolat</vt:lpstr>
      <vt:lpstr>Total par activité (protégé)</vt:lpstr>
      <vt:lpstr>Feuil3</vt:lpstr>
      <vt:lpstr>NumAct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Dalie Côté-Vaillancourt</dc:creator>
  <cp:keywords/>
  <dc:description/>
  <cp:lastModifiedBy>teddy</cp:lastModifiedBy>
  <cp:revision/>
  <dcterms:created xsi:type="dcterms:W3CDTF">2017-09-15T18:01:03Z</dcterms:created>
  <dcterms:modified xsi:type="dcterms:W3CDTF">2019-11-06T18:54:48Z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0x010100D8ED0884A6647E43B131525B6489C3DD</vt:lpwstr>
  </property>
  <property fmtid="{D5CDD505-2E9C-101B-9397-08002B2CF9AE}" pid="3" name="AuthorIds_UIVersion_512">
    <vt:lpwstr>24</vt:lpwstr>
  </property>
</Properties>
</file>